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3\8 AĞUSTOS\"/>
    </mc:Choice>
  </mc:AlternateContent>
  <xr:revisionPtr revIDLastSave="0" documentId="13_ncr:1_{7C980A31-6CF4-4570-B02E-6D4FAE13503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8" i="1"/>
  <c r="R9" i="1"/>
  <c r="R10" i="1"/>
  <c r="R11" i="1"/>
  <c r="R12" i="1"/>
  <c r="R7" i="1"/>
  <c r="C34" i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<sst xmlns="http://schemas.openxmlformats.org/spreadsheetml/2006/main" count="49" uniqueCount="42">
  <si>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</si>
  <si>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</si>
  <si>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</si>
  <si>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</si>
  <si>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</si>
  <si>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</si>
  <si>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</si>
  <si>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</si>
  <si>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</si>
  <si>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</si>
  <si>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</si>
  <si>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</si>
  <si>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</si>
  <si>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</si>
  <si>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</si>
  <si>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</si>
  <si>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</si>
  <si>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</si>
  <si>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</si>
  <si>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</si>
  <si>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</si>
  <si>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</si>
  <si>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</si>
  <si>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</si>
  <si>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</si>
  <si>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</si>
  <si>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</si>
  <si>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</si>
  <si>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</si>
  <si>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</si>
  <si>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</si>
  <si>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</si>
  <si>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</si>
  <si>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</si>
  <si>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</si>
  <si>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</si>
  <si>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İNŞA GAYRİMENKUL</t>
  </si>
  <si>
    <t>18,08,2023</t>
  </si>
  <si>
    <t>MEHMET YÖNTEM</t>
  </si>
  <si>
    <t>HATAY SEFERİ</t>
  </si>
  <si>
    <t>NOT:</t>
  </si>
  <si>
    <t>1 ADET 3009 TRAPEZ CAM KAPAKLI GERİ GELDİ CAMI KIRILDIĞI TEKRAR GİDECEK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</si>
</sst>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0" fillId="2" borderId="2" xfId="0" applyFill="1" applyBorder="1"/>
    <xf numFmtId="0" fontId="0" fillId="2" borderId="6" xfId="0" applyFill="1" applyBorder="1"/>
    <xf numFmtId="0" fontId="0" fillId="2" borderId="1" xfId="0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6" sqref="H26:H3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5" max="15" width="2.7109375" customWidth="1"/>
    <col min="17" max="17" width="2.7109375" customWidth="1"/>
  </cols>
  <sheetData>
    <row r="1" spans="1:24" ht="18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8" t="s">
        <v>38</v>
      </c>
      <c r="C2" s="39"/>
      <c r="D2" s="2" t="s">
        <v>2</v>
      </c>
      <c r="E2" s="40" t="s">
        <v>39</v>
      </c>
      <c r="F2" s="40"/>
      <c r="G2" s="40"/>
      <c r="H2" s="40"/>
      <c r="I2" s="40"/>
      <c r="J2" s="40"/>
      <c r="K2" s="3" t="s">
        <v>3</v>
      </c>
      <c r="L2" s="4">
        <f ca="1">TODAY()</f>
        <v>45159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5" t="s">
        <v>6</v>
      </c>
      <c r="B4" s="36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3" t="s">
        <v>36</v>
      </c>
      <c r="B5" s="34"/>
      <c r="C5" s="10" t="s">
        <v>37</v>
      </c>
      <c r="D5" s="11"/>
      <c r="E5" s="12">
        <v>219360</v>
      </c>
      <c r="F5" s="1"/>
      <c r="G5" s="13" t="str">
        <f t="shared" ref="G5:G6" si="0">IF(A5="","",(A5))</f>
        <v>İNŞA GAYRİMENKUL</v>
      </c>
      <c r="H5" s="12"/>
      <c r="I5" s="12"/>
      <c r="J5" s="12"/>
      <c r="K5" s="12">
        <f>IF(G5="","",SUM(E5-H5-I5-J5))</f>
        <v>219360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3"/>
      <c r="B6" s="34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3"/>
      <c r="B7" s="34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28">
        <v>200</v>
      </c>
      <c r="O7" s="29"/>
      <c r="P7" s="28"/>
      <c r="Q7" s="29"/>
      <c r="R7" s="31">
        <f>N7*P7</f>
        <v>0</v>
      </c>
      <c r="S7" s="1"/>
      <c r="T7" s="1"/>
      <c r="U7" s="1"/>
      <c r="V7" s="1"/>
      <c r="W7" s="1"/>
      <c r="X7" s="1"/>
    </row>
    <row r="8" spans="1:24" x14ac:dyDescent="0.25">
      <c r="A8" s="33"/>
      <c r="B8" s="34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28">
        <v>100</v>
      </c>
      <c r="O8" s="1"/>
      <c r="P8" s="28"/>
      <c r="Q8" s="1"/>
      <c r="R8" s="31">
        <f t="shared" ref="R8:R12" si="3">N8*P8</f>
        <v>0</v>
      </c>
      <c r="S8" s="1"/>
      <c r="T8" s="1"/>
      <c r="U8" s="1"/>
      <c r="V8" s="1"/>
      <c r="W8" s="1"/>
      <c r="X8" s="1"/>
    </row>
    <row r="9" spans="1:24" x14ac:dyDescent="0.25">
      <c r="A9" s="33"/>
      <c r="B9" s="34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28">
        <v>50</v>
      </c>
      <c r="O9" s="1"/>
      <c r="P9" s="28"/>
      <c r="Q9" s="1"/>
      <c r="R9" s="31">
        <f t="shared" si="3"/>
        <v>0</v>
      </c>
      <c r="S9" s="1"/>
      <c r="T9" s="1"/>
      <c r="U9" s="1"/>
      <c r="V9" s="1"/>
      <c r="W9" s="1"/>
      <c r="X9" s="1"/>
    </row>
    <row r="10" spans="1:24" x14ac:dyDescent="0.25">
      <c r="A10" s="54" t="s">
        <v>40</v>
      </c>
      <c r="B10" s="55"/>
      <c r="C10" s="7"/>
      <c r="D10" s="22"/>
      <c r="E10" s="16"/>
      <c r="F10" s="1"/>
      <c r="G10" s="13"/>
      <c r="H10" s="12"/>
      <c r="I10" s="12"/>
      <c r="J10" s="12"/>
      <c r="K10" s="12"/>
      <c r="L10" s="11"/>
      <c r="M10" s="1"/>
      <c r="N10" s="28">
        <v>20</v>
      </c>
      <c r="O10" s="1"/>
      <c r="P10" s="28"/>
      <c r="Q10" s="1"/>
      <c r="R10" s="31">
        <f t="shared" si="3"/>
        <v>0</v>
      </c>
      <c r="S10" s="1"/>
      <c r="T10" s="1"/>
      <c r="U10" s="1"/>
      <c r="V10" s="1"/>
      <c r="W10" s="1"/>
      <c r="X10" s="1"/>
    </row>
    <row r="11" spans="1:24" x14ac:dyDescent="0.25">
      <c r="A11" s="56" t="s">
        <v>41</v>
      </c>
      <c r="B11" s="57"/>
      <c r="C11" s="57"/>
      <c r="D11" s="57"/>
      <c r="E11" s="58"/>
      <c r="F11" s="1"/>
      <c r="G11" s="13"/>
      <c r="H11" s="12"/>
      <c r="I11" s="12"/>
      <c r="J11" s="12"/>
      <c r="K11" s="12"/>
      <c r="L11" s="11"/>
      <c r="M11" s="1"/>
      <c r="N11" s="28">
        <v>10</v>
      </c>
      <c r="O11" s="1"/>
      <c r="P11" s="28"/>
      <c r="Q11" s="1"/>
      <c r="R11" s="31">
        <f t="shared" si="3"/>
        <v>0</v>
      </c>
      <c r="S11" s="1"/>
      <c r="T11" s="1"/>
      <c r="U11" s="1"/>
      <c r="V11" s="1"/>
      <c r="W11" s="1"/>
      <c r="X11" s="1"/>
    </row>
    <row r="12" spans="1:24" x14ac:dyDescent="0.25">
      <c r="A12" s="33"/>
      <c r="B12" s="34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28">
        <v>5</v>
      </c>
      <c r="O12" s="30"/>
      <c r="P12" s="28"/>
      <c r="Q12" s="30"/>
      <c r="R12" s="31">
        <f t="shared" si="3"/>
        <v>0</v>
      </c>
      <c r="S12" s="1"/>
      <c r="T12" s="1"/>
      <c r="U12" s="1"/>
      <c r="V12" s="1"/>
      <c r="W12" s="1"/>
      <c r="X12" s="1"/>
    </row>
    <row r="13" spans="1:24" x14ac:dyDescent="0.25">
      <c r="A13" s="33"/>
      <c r="B13" s="34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32"/>
      <c r="S13" s="1"/>
      <c r="T13" s="1"/>
      <c r="U13" s="1"/>
      <c r="V13" s="1"/>
      <c r="W13" s="1"/>
      <c r="X13" s="1"/>
    </row>
    <row r="14" spans="1:24" x14ac:dyDescent="0.25">
      <c r="A14" s="33"/>
      <c r="B14" s="34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32">
        <f>SUM(R7:R12)</f>
        <v>0</v>
      </c>
      <c r="S14" s="1"/>
      <c r="T14" s="1"/>
      <c r="U14" s="1"/>
      <c r="V14" s="1"/>
      <c r="W14" s="1"/>
      <c r="X14" s="1"/>
    </row>
    <row r="15" spans="1:24" x14ac:dyDescent="0.25">
      <c r="A15" s="33"/>
      <c r="B15" s="34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3"/>
      <c r="B16" s="34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3"/>
      <c r="B17" s="34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3"/>
      <c r="B18" s="34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3"/>
      <c r="B19" s="34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3"/>
      <c r="B20" s="34"/>
      <c r="C20" s="10"/>
      <c r="D20" s="11"/>
      <c r="E20" s="11"/>
      <c r="F20" s="1"/>
      <c r="G20" s="15" t="s">
        <v>16</v>
      </c>
      <c r="H20" s="16">
        <v>1760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3"/>
      <c r="B21" s="34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3" t="s">
        <v>17</v>
      </c>
      <c r="B22" s="43"/>
      <c r="C22" s="43"/>
      <c r="D22" s="43"/>
      <c r="E22" s="18">
        <f>SUM(E5:E21)</f>
        <v>219360</v>
      </c>
      <c r="F22" s="1"/>
      <c r="G22" s="17" t="s">
        <v>17</v>
      </c>
      <c r="H22" s="18">
        <f>SUM(H5:H21)</f>
        <v>1760</v>
      </c>
      <c r="I22" s="18">
        <f>SUM(I5:I21)</f>
        <v>0</v>
      </c>
      <c r="J22" s="18">
        <f>SUM(J5:J21)</f>
        <v>0</v>
      </c>
      <c r="K22" s="18">
        <f>SUM(K5:K21)</f>
        <v>219360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2" t="s">
        <v>22</v>
      </c>
      <c r="B25" s="42"/>
      <c r="C25" s="19">
        <v>395280</v>
      </c>
      <c r="D25" s="19">
        <v>396263</v>
      </c>
      <c r="E25" s="20">
        <f>IF(C25="","",SUM(D25-C25))</f>
        <v>983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2" t="s">
        <v>25</v>
      </c>
      <c r="B26" s="42"/>
      <c r="C26" s="21">
        <v>2646</v>
      </c>
      <c r="D26" s="22"/>
      <c r="E26" s="21">
        <f>IF(C26="","",SUM(C26/E25))</f>
        <v>2.69175991861648</v>
      </c>
      <c r="F26" s="1"/>
      <c r="G26" s="11" t="s">
        <v>26</v>
      </c>
      <c r="H26" s="12">
        <v>2646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2" t="s">
        <v>27</v>
      </c>
      <c r="B27" s="42"/>
      <c r="C27" s="21">
        <f>IF(H33="","",(H33))</f>
        <v>2836</v>
      </c>
      <c r="D27" s="22"/>
      <c r="E27" s="23">
        <f>SUM(C27/E22)</f>
        <v>1.2928519328956965E-2</v>
      </c>
      <c r="F27" s="1"/>
      <c r="G27" s="11" t="s">
        <v>28</v>
      </c>
      <c r="H27" s="12">
        <v>190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6" t="s">
        <v>30</v>
      </c>
      <c r="B29" s="47"/>
      <c r="C29" s="4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9"/>
      <c r="B30" s="5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9"/>
      <c r="B31" s="5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9"/>
      <c r="B32" s="5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9"/>
      <c r="B33" s="50"/>
      <c r="C33" s="12"/>
      <c r="D33" s="1"/>
      <c r="E33" s="1"/>
      <c r="F33" s="1"/>
      <c r="G33" s="17" t="s">
        <v>17</v>
      </c>
      <c r="H33" s="18">
        <f>IF(H22="","",SUM(H26:H32))</f>
        <v>2836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51" t="s">
        <v>17</v>
      </c>
      <c r="B34" s="5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53" t="s">
        <v>31</v>
      </c>
      <c r="B36" s="53"/>
      <c r="C36" s="16">
        <f>SUM(H36+C34)</f>
        <v>-1076</v>
      </c>
      <c r="D36" s="1"/>
      <c r="E36" s="1"/>
      <c r="F36" s="1"/>
      <c r="G36" s="27" t="s">
        <v>32</v>
      </c>
      <c r="H36" s="16">
        <f>IF(H33="","",SUM(H22-H33))</f>
        <v>-1076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4" t="s">
        <v>38</v>
      </c>
      <c r="B38" s="44"/>
      <c r="C38" s="1"/>
      <c r="D38" s="1"/>
      <c r="E38" s="1"/>
      <c r="F38" s="1"/>
      <c r="G38" s="1"/>
      <c r="H38" s="1"/>
      <c r="I38" s="1"/>
      <c r="J38" s="1"/>
      <c r="K38" s="45" t="s">
        <v>33</v>
      </c>
      <c r="L38" s="4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5" t="s">
        <v>34</v>
      </c>
      <c r="B39" s="45"/>
      <c r="C39" s="1"/>
      <c r="D39" s="1"/>
      <c r="E39" s="1"/>
      <c r="F39" s="1"/>
      <c r="G39" s="1"/>
      <c r="H39" s="1"/>
      <c r="I39" s="1"/>
      <c r="J39" s="1"/>
      <c r="K39" s="45" t="s">
        <v>35</v>
      </c>
      <c r="L39" s="45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5:B5"/>
    <mergeCell ref="A6:B6"/>
    <mergeCell ref="A7:B7"/>
    <mergeCell ref="A8:B8"/>
    <mergeCell ref="A9:B9"/>
    <mergeCell ref="A11:E11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2023-08-21T06:45:16Z</cp:lastPrinted>
  <dcterms:created xsi:type="dcterms:W3CDTF">2022-08-24T05:29:34Z</dcterms:created>
  <dcterms:modified xsi:type="dcterms:W3CDTF">2023-08-21T10:07:24Z</dcterms:modified>
</cp:coreProperties>
</file>